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46" i="1"/>
  <c r="G46"/>
  <c r="L41"/>
  <c r="G41"/>
  <c r="L36"/>
  <c r="G36"/>
  <c r="L31"/>
  <c r="G31"/>
  <c r="L26"/>
  <c r="A22"/>
  <c r="L21"/>
  <c r="G21"/>
</calcChain>
</file>

<file path=xl/sharedStrings.xml><?xml version="1.0" encoding="utf-8"?>
<sst xmlns="http://schemas.openxmlformats.org/spreadsheetml/2006/main" count="78" uniqueCount="78">
  <si>
    <t xml:space="preserve">MTI/HAYATABAD MEDICAL COMPLEX PESHAWAR </t>
  </si>
  <si>
    <t>PARTICULAR OF CANDIDATES FOR INTERVIEW FOR THE POST OF SPECIALIST REGISTRAR COLORECTAL SURGERY (CONTRACT)</t>
  </si>
  <si>
    <t>Eligibility Criteria:-</t>
  </si>
  <si>
    <t xml:space="preserve"> a) MBBS or equivalent qualification recognized by PM0&amp;DC  </t>
  </si>
  <si>
    <t>b) FCPS or equivalent in respective subject; or Other equivalent level III qualification in the specialties approved by the SRC &amp; Recognized by the PM&amp;DC/PMC.</t>
  </si>
  <si>
    <t xml:space="preserve"> c)  Age Limit: 30-45</t>
  </si>
  <si>
    <t xml:space="preserve">d) Closing date of advertisement: 13/12/2021 </t>
  </si>
  <si>
    <t xml:space="preserve"> e) Overage Limit: below 26/10/1975 </t>
  </si>
  <si>
    <t xml:space="preserve"> f) Underage Limit: above 26/10/1990</t>
  </si>
  <si>
    <t>S.NO.</t>
  </si>
  <si>
    <t>NAME/F-NAME DOB/DOMICILE</t>
  </si>
  <si>
    <t>QUALIFICATION MBBS</t>
  </si>
  <si>
    <t xml:space="preserve">Additional Attempt      </t>
  </si>
  <si>
    <t>Marks After Deduction  of Attempt</t>
  </si>
  <si>
    <t>Additional Qualification (02 marks)</t>
  </si>
  <si>
    <t>Experience marks after training (02 marks)</t>
  </si>
  <si>
    <t>DISTINCTION          (04 MARKS)</t>
  </si>
  <si>
    <t xml:space="preserve">PUBLICATIONS         (02 marks) </t>
  </si>
  <si>
    <t xml:space="preserve">PRE-INTERVIEW  (40) MARKS)       </t>
  </si>
  <si>
    <t xml:space="preserve">INTERVIEW  (50 MARKS)       </t>
  </si>
  <si>
    <t>TOTAL (90 marks)</t>
  </si>
  <si>
    <t>REMARKS</t>
  </si>
  <si>
    <t>Deduct 0.5 Marks Per Attempt</t>
  </si>
  <si>
    <t>Best Graduate =04</t>
  </si>
  <si>
    <t>Total obtained Marks in All Professional / Total Marks x 30</t>
  </si>
  <si>
    <t>Toper Each Prof=01</t>
  </si>
  <si>
    <t xml:space="preserve">Dr. Sarmad Saeed Aziz S/O Abdus Saeed Shah 18/04/1989 DIK FCPS-II-Jul-2021 </t>
  </si>
  <si>
    <t>Ist Prof (924/1300)</t>
  </si>
  <si>
    <t>3523/4700*30</t>
  </si>
  <si>
    <t xml:space="preserve">As Co-author= 1 </t>
  </si>
  <si>
    <t>I. Publication and experience not attached.</t>
  </si>
  <si>
    <t>2nd Prof (606/800)</t>
  </si>
  <si>
    <t>3rd Prof (448/600)</t>
  </si>
  <si>
    <t>Final Prof(1545/2000)</t>
  </si>
  <si>
    <t>3523/4700</t>
  </si>
  <si>
    <t>Dr. Kashmala Amjad D/O Muhammad Amjad 06/10/1985 Peshawar FCPS-II-Oct-2018</t>
  </si>
  <si>
    <t>Ist Prof (671/1100)</t>
  </si>
  <si>
    <t>2848/4600*30</t>
  </si>
  <si>
    <t>I.Publications not attached.                     II. 1 year experience in colorectal surgery.</t>
  </si>
  <si>
    <t>2nd Prof (391/700)</t>
  </si>
  <si>
    <t>3rd Prof (601/1000)</t>
  </si>
  <si>
    <t>Final Prof(1185/1800)</t>
  </si>
  <si>
    <t>2848/4600</t>
  </si>
  <si>
    <t>Dr. Ehsan Ullah S/O Adam Khan SWA 20/10/1986 FCPS-II-Dec-2021</t>
  </si>
  <si>
    <t>Ist Prof (754/1300)</t>
  </si>
  <si>
    <t>2786/4700*30</t>
  </si>
  <si>
    <t>2nd Prof (499/800)</t>
  </si>
  <si>
    <t>3rd Prof (335/600)</t>
  </si>
  <si>
    <t>Final Prof (1198/2000)</t>
  </si>
  <si>
    <t>2786/4700</t>
  </si>
  <si>
    <t>Dr. Muhammad Salman Rafiq S/O Muhammad Rafiq 20/04/1983 Peshawar FCPS-II-Nov-2021</t>
  </si>
  <si>
    <t>Ist Prof (782/1300)</t>
  </si>
  <si>
    <t>2873/4700*30</t>
  </si>
  <si>
    <t xml:space="preserve">As Principal author=10             As Co-author= 6 </t>
  </si>
  <si>
    <t>I.Publications not attached</t>
  </si>
  <si>
    <t>2nd Prof (456/800)</t>
  </si>
  <si>
    <t>3rd Prof (371/600)</t>
  </si>
  <si>
    <t>Final Prof(1264/2000)</t>
  </si>
  <si>
    <t>2873/4700</t>
  </si>
  <si>
    <t>Dr. Uzair Ahmad S/O       Ghias ul Anam                 26/01/1984                      Peshawar                         FCPS-II Apr-2017</t>
  </si>
  <si>
    <t>Ist Prof (877/1300)</t>
  </si>
  <si>
    <t>3224/4700*30</t>
  </si>
  <si>
    <t xml:space="preserve">As Principal author=6             As Co-author= 6 </t>
  </si>
  <si>
    <t>2nd Prof (511/800)</t>
  </si>
  <si>
    <t>3rd Prof (408/600)</t>
  </si>
  <si>
    <t>Final Prof(1428/2000)</t>
  </si>
  <si>
    <t>3224/4700</t>
  </si>
  <si>
    <t xml:space="preserve">Dr. Muhammad Usman S/O Sher Bahadar Khan 05/02/1985 Buner FCPS-II-Dec-2021 </t>
  </si>
  <si>
    <t>Ist Prof (740/1300)</t>
  </si>
  <si>
    <t>2936/4700*30</t>
  </si>
  <si>
    <t>I. 1 year expereice as Colorectal Surgeon.</t>
  </si>
  <si>
    <t>2nd Prof (480/800)</t>
  </si>
  <si>
    <t>3rd Prof (357/600)</t>
  </si>
  <si>
    <t>Final Prof(1359/2000)</t>
  </si>
  <si>
    <t>2936/4700</t>
  </si>
  <si>
    <t xml:space="preserve">Name Officer                                                                                                            Designation                                                                                                       Signature </t>
  </si>
  <si>
    <t>Dated                          /                      /2016</t>
  </si>
  <si>
    <t>/2022</t>
  </si>
</sst>
</file>

<file path=xl/styles.xml><?xml version="1.0" encoding="utf-8"?>
<styleSheet xmlns="http://schemas.openxmlformats.org/spreadsheetml/2006/main">
  <numFmts count="1">
    <numFmt numFmtId="164" formatCode="[$-409]d/mmm/yyyy;@"/>
  </numFmts>
  <fonts count="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4"/>
    </xf>
    <xf numFmtId="0" fontId="1" fillId="0" borderId="1" xfId="0" applyFont="1" applyBorder="1" applyAlignment="1">
      <alignment horizontal="left" indent="4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2" fontId="1" fillId="3" borderId="2" xfId="0" applyNumberFormat="1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0" fontId="2" fillId="0" borderId="0" xfId="0" applyFont="1"/>
    <xf numFmtId="0" fontId="5" fillId="0" borderId="0" xfId="0" applyFont="1" applyAlignment="1"/>
    <xf numFmtId="164" fontId="6" fillId="0" borderId="0" xfId="0" applyNumberFormat="1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topLeftCell="A19" workbookViewId="0">
      <selection activeCell="A5" sqref="A5:K5"/>
    </sheetView>
  </sheetViews>
  <sheetFormatPr defaultRowHeight="15"/>
  <cols>
    <col min="1" max="1" width="4" style="49" customWidth="1"/>
    <col min="2" max="2" width="14" style="49" customWidth="1"/>
    <col min="3" max="3" width="17.28515625" style="49" customWidth="1"/>
    <col min="4" max="10" width="9.140625" style="49"/>
    <col min="11" max="11" width="11.85546875" style="49" customWidth="1"/>
    <col min="12" max="16" width="9.140625" style="49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2"/>
      <c r="M5" s="2"/>
      <c r="N5" s="2"/>
      <c r="O5" s="2"/>
      <c r="P5" s="2"/>
    </row>
    <row r="6" spans="1:16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  <c r="P6" s="2"/>
    </row>
    <row r="7" spans="1:16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2"/>
      <c r="O7" s="2"/>
      <c r="P7" s="2"/>
    </row>
    <row r="8" spans="1:16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2"/>
      <c r="M8" s="2"/>
      <c r="N8" s="2"/>
      <c r="O8" s="2"/>
      <c r="P8" s="2"/>
    </row>
    <row r="9" spans="1:16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  <c r="N9" s="2"/>
      <c r="O9" s="2"/>
      <c r="P9" s="2"/>
    </row>
    <row r="10" spans="1:16">
      <c r="A10" s="5" t="s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2"/>
      <c r="M10" s="2"/>
      <c r="N10" s="2"/>
      <c r="O10" s="2"/>
      <c r="P10" s="2"/>
    </row>
    <row r="11" spans="1:16" ht="60">
      <c r="A11" s="6" t="s">
        <v>9</v>
      </c>
      <c r="B11" s="7" t="s">
        <v>10</v>
      </c>
      <c r="C11" s="7" t="s">
        <v>11</v>
      </c>
      <c r="D11" s="7"/>
      <c r="E11" s="7"/>
      <c r="F11" s="8" t="s">
        <v>12</v>
      </c>
      <c r="G11" s="9" t="s">
        <v>13</v>
      </c>
      <c r="H11" s="10" t="s">
        <v>14</v>
      </c>
      <c r="I11" s="10" t="s">
        <v>15</v>
      </c>
      <c r="J11" s="8" t="s">
        <v>16</v>
      </c>
      <c r="K11" s="8" t="s">
        <v>17</v>
      </c>
      <c r="L11" s="8" t="s">
        <v>18</v>
      </c>
      <c r="M11" s="8" t="s">
        <v>19</v>
      </c>
      <c r="N11" s="11" t="s">
        <v>20</v>
      </c>
      <c r="O11" s="7" t="s">
        <v>21</v>
      </c>
      <c r="P11" s="7"/>
    </row>
    <row r="12" spans="1:16" ht="33.75">
      <c r="A12" s="6"/>
      <c r="B12" s="7"/>
      <c r="C12" s="12"/>
      <c r="D12" s="12"/>
      <c r="E12" s="12"/>
      <c r="F12" s="13" t="s">
        <v>22</v>
      </c>
      <c r="G12" s="14"/>
      <c r="H12" s="14"/>
      <c r="I12" s="14"/>
      <c r="J12" s="15" t="s">
        <v>23</v>
      </c>
      <c r="K12" s="16"/>
      <c r="L12" s="16"/>
      <c r="M12" s="16"/>
      <c r="N12" s="16"/>
      <c r="O12" s="16"/>
      <c r="P12" s="16"/>
    </row>
    <row r="13" spans="1:16">
      <c r="A13" s="6"/>
      <c r="B13" s="7"/>
      <c r="C13" s="13" t="s">
        <v>24</v>
      </c>
      <c r="D13" s="13"/>
      <c r="E13" s="13"/>
      <c r="F13" s="13"/>
      <c r="G13" s="17"/>
      <c r="H13" s="17"/>
      <c r="I13" s="17"/>
      <c r="J13" s="18" t="s">
        <v>25</v>
      </c>
      <c r="K13" s="16"/>
      <c r="L13" s="16"/>
      <c r="M13" s="16"/>
      <c r="N13" s="16"/>
      <c r="O13" s="16"/>
      <c r="P13" s="16"/>
    </row>
    <row r="14" spans="1:16">
      <c r="A14" s="6"/>
      <c r="B14" s="7"/>
      <c r="C14" s="13"/>
      <c r="D14" s="13"/>
      <c r="E14" s="13"/>
      <c r="F14" s="13"/>
      <c r="G14" s="17"/>
      <c r="H14" s="17"/>
      <c r="I14" s="17"/>
      <c r="J14" s="19"/>
      <c r="K14" s="16"/>
      <c r="L14" s="16"/>
      <c r="M14" s="16"/>
      <c r="N14" s="16"/>
      <c r="O14" s="16"/>
      <c r="P14" s="16"/>
    </row>
    <row r="15" spans="1:16">
      <c r="A15" s="6"/>
      <c r="B15" s="7"/>
      <c r="C15" s="13"/>
      <c r="D15" s="13"/>
      <c r="E15" s="13"/>
      <c r="F15" s="13"/>
      <c r="G15" s="17"/>
      <c r="H15" s="17"/>
      <c r="I15" s="17"/>
      <c r="J15" s="19"/>
      <c r="K15" s="16"/>
      <c r="L15" s="16"/>
      <c r="M15" s="16"/>
      <c r="N15" s="16"/>
      <c r="O15" s="16"/>
      <c r="P15" s="16"/>
    </row>
    <row r="16" spans="1:16">
      <c r="A16" s="6"/>
      <c r="B16" s="7"/>
      <c r="C16" s="13"/>
      <c r="D16" s="13"/>
      <c r="E16" s="13"/>
      <c r="F16" s="13"/>
      <c r="G16" s="17"/>
      <c r="H16" s="17"/>
      <c r="I16" s="17"/>
      <c r="J16" s="19"/>
      <c r="K16" s="16"/>
      <c r="L16" s="16"/>
      <c r="M16" s="16"/>
      <c r="N16" s="16"/>
      <c r="O16" s="16"/>
      <c r="P16" s="16"/>
    </row>
    <row r="17" spans="1:16">
      <c r="A17" s="20">
        <v>1</v>
      </c>
      <c r="B17" s="21" t="s">
        <v>26</v>
      </c>
      <c r="C17" s="22" t="s">
        <v>27</v>
      </c>
      <c r="D17" s="23" t="s">
        <v>28</v>
      </c>
      <c r="E17" s="23"/>
      <c r="F17" s="24"/>
      <c r="G17" s="23"/>
      <c r="H17" s="25"/>
      <c r="I17" s="25"/>
      <c r="J17" s="23"/>
      <c r="K17" s="26" t="s">
        <v>29</v>
      </c>
      <c r="L17" s="27"/>
      <c r="M17" s="28"/>
      <c r="N17" s="27"/>
      <c r="O17" s="29" t="s">
        <v>30</v>
      </c>
      <c r="P17" s="29"/>
    </row>
    <row r="18" spans="1:16">
      <c r="A18" s="20"/>
      <c r="B18" s="21"/>
      <c r="C18" s="30" t="s">
        <v>31</v>
      </c>
      <c r="D18" s="23"/>
      <c r="E18" s="23"/>
      <c r="F18" s="24"/>
      <c r="G18" s="23"/>
      <c r="H18" s="31"/>
      <c r="I18" s="31"/>
      <c r="J18" s="23"/>
      <c r="K18" s="26"/>
      <c r="L18" s="27"/>
      <c r="M18" s="28"/>
      <c r="N18" s="27"/>
      <c r="O18" s="29"/>
      <c r="P18" s="29"/>
    </row>
    <row r="19" spans="1:16">
      <c r="A19" s="20"/>
      <c r="B19" s="21"/>
      <c r="C19" s="30" t="s">
        <v>32</v>
      </c>
      <c r="D19" s="23"/>
      <c r="E19" s="23"/>
      <c r="F19" s="24"/>
      <c r="G19" s="23"/>
      <c r="H19" s="31"/>
      <c r="I19" s="31"/>
      <c r="J19" s="23"/>
      <c r="K19" s="26"/>
      <c r="L19" s="27"/>
      <c r="M19" s="28"/>
      <c r="N19" s="27"/>
      <c r="O19" s="29"/>
      <c r="P19" s="29"/>
    </row>
    <row r="20" spans="1:16">
      <c r="A20" s="20"/>
      <c r="B20" s="21"/>
      <c r="C20" s="32" t="s">
        <v>33</v>
      </c>
      <c r="D20" s="23"/>
      <c r="E20" s="23"/>
      <c r="F20" s="24"/>
      <c r="G20" s="23"/>
      <c r="H20" s="33"/>
      <c r="I20" s="33"/>
      <c r="J20" s="23"/>
      <c r="K20" s="26"/>
      <c r="L20" s="27"/>
      <c r="M20" s="28"/>
      <c r="N20" s="27"/>
      <c r="O20" s="29"/>
      <c r="P20" s="29"/>
    </row>
    <row r="21" spans="1:16">
      <c r="A21" s="20"/>
      <c r="B21" s="21"/>
      <c r="C21" s="34" t="s">
        <v>34</v>
      </c>
      <c r="D21" s="35">
        <v>22.48</v>
      </c>
      <c r="E21" s="35"/>
      <c r="F21" s="36"/>
      <c r="G21" s="36">
        <f>SUM(D21,F21)</f>
        <v>22.48</v>
      </c>
      <c r="H21" s="36"/>
      <c r="I21" s="36">
        <v>1</v>
      </c>
      <c r="J21" s="24"/>
      <c r="K21" s="24">
        <v>0.5</v>
      </c>
      <c r="L21" s="36">
        <f>SUM(G21,I21,K21)</f>
        <v>23.98</v>
      </c>
      <c r="M21" s="37"/>
      <c r="N21" s="34"/>
      <c r="O21" s="29"/>
      <c r="P21" s="29"/>
    </row>
    <row r="22" spans="1:16">
      <c r="A22" s="20">
        <f>A17+1</f>
        <v>2</v>
      </c>
      <c r="B22" s="21" t="s">
        <v>35</v>
      </c>
      <c r="C22" s="22" t="s">
        <v>36</v>
      </c>
      <c r="D22" s="23" t="s">
        <v>37</v>
      </c>
      <c r="E22" s="23"/>
      <c r="F22" s="24"/>
      <c r="G22" s="25"/>
      <c r="H22" s="25"/>
      <c r="I22" s="25"/>
      <c r="J22" s="25"/>
      <c r="K22" s="26"/>
      <c r="L22" s="27"/>
      <c r="M22" s="28"/>
      <c r="N22" s="27"/>
      <c r="O22" s="29" t="s">
        <v>38</v>
      </c>
      <c r="P22" s="29"/>
    </row>
    <row r="23" spans="1:16">
      <c r="A23" s="20"/>
      <c r="B23" s="21"/>
      <c r="C23" s="30" t="s">
        <v>39</v>
      </c>
      <c r="D23" s="23"/>
      <c r="E23" s="23"/>
      <c r="F23" s="24"/>
      <c r="G23" s="31"/>
      <c r="H23" s="31"/>
      <c r="I23" s="31"/>
      <c r="J23" s="31"/>
      <c r="K23" s="26"/>
      <c r="L23" s="27"/>
      <c r="M23" s="28"/>
      <c r="N23" s="27"/>
      <c r="O23" s="29"/>
      <c r="P23" s="29"/>
    </row>
    <row r="24" spans="1:16">
      <c r="A24" s="20"/>
      <c r="B24" s="21"/>
      <c r="C24" s="30" t="s">
        <v>40</v>
      </c>
      <c r="D24" s="23"/>
      <c r="E24" s="23"/>
      <c r="F24" s="24"/>
      <c r="G24" s="31"/>
      <c r="H24" s="31"/>
      <c r="I24" s="31"/>
      <c r="J24" s="31"/>
      <c r="K24" s="26"/>
      <c r="L24" s="27"/>
      <c r="M24" s="28"/>
      <c r="N24" s="27"/>
      <c r="O24" s="29"/>
      <c r="P24" s="29"/>
    </row>
    <row r="25" spans="1:16">
      <c r="A25" s="20"/>
      <c r="B25" s="21"/>
      <c r="C25" s="32" t="s">
        <v>41</v>
      </c>
      <c r="D25" s="23"/>
      <c r="E25" s="23"/>
      <c r="F25" s="24"/>
      <c r="G25" s="33"/>
      <c r="H25" s="33"/>
      <c r="I25" s="33"/>
      <c r="J25" s="33"/>
      <c r="K25" s="26"/>
      <c r="L25" s="27"/>
      <c r="M25" s="28"/>
      <c r="N25" s="27"/>
      <c r="O25" s="29"/>
      <c r="P25" s="29"/>
    </row>
    <row r="26" spans="1:16">
      <c r="A26" s="20"/>
      <c r="B26" s="21"/>
      <c r="C26" s="34" t="s">
        <v>42</v>
      </c>
      <c r="D26" s="35">
        <v>18.57</v>
      </c>
      <c r="E26" s="35"/>
      <c r="F26" s="36"/>
      <c r="G26" s="36"/>
      <c r="H26" s="36"/>
      <c r="I26" s="36">
        <v>2</v>
      </c>
      <c r="J26" s="38"/>
      <c r="K26" s="36">
        <v>2</v>
      </c>
      <c r="L26" s="36">
        <f>SUM(D26,G26,I26,K26)</f>
        <v>22.57</v>
      </c>
      <c r="M26" s="37"/>
      <c r="N26" s="34"/>
      <c r="O26" s="29"/>
      <c r="P26" s="29"/>
    </row>
    <row r="27" spans="1:16">
      <c r="A27" s="20">
        <v>3</v>
      </c>
      <c r="B27" s="21" t="s">
        <v>43</v>
      </c>
      <c r="C27" s="22" t="s">
        <v>44</v>
      </c>
      <c r="D27" s="23" t="s">
        <v>45</v>
      </c>
      <c r="E27" s="23"/>
      <c r="F27" s="24">
        <v>0.5</v>
      </c>
      <c r="G27" s="25"/>
      <c r="H27" s="25"/>
      <c r="I27" s="25"/>
      <c r="J27" s="25"/>
      <c r="K27" s="26"/>
      <c r="L27" s="27"/>
      <c r="M27" s="28"/>
      <c r="N27" s="27"/>
      <c r="O27" s="29"/>
      <c r="P27" s="29"/>
    </row>
    <row r="28" spans="1:16">
      <c r="A28" s="20"/>
      <c r="B28" s="21"/>
      <c r="C28" s="30" t="s">
        <v>46</v>
      </c>
      <c r="D28" s="23"/>
      <c r="E28" s="23"/>
      <c r="F28" s="24">
        <v>0.5</v>
      </c>
      <c r="G28" s="31"/>
      <c r="H28" s="31"/>
      <c r="I28" s="31"/>
      <c r="J28" s="31"/>
      <c r="K28" s="26"/>
      <c r="L28" s="27"/>
      <c r="M28" s="28"/>
      <c r="N28" s="27"/>
      <c r="O28" s="29"/>
      <c r="P28" s="29"/>
    </row>
    <row r="29" spans="1:16">
      <c r="A29" s="20"/>
      <c r="B29" s="21"/>
      <c r="C29" s="30" t="s">
        <v>47</v>
      </c>
      <c r="D29" s="23"/>
      <c r="E29" s="23"/>
      <c r="F29" s="24"/>
      <c r="G29" s="31"/>
      <c r="H29" s="31"/>
      <c r="I29" s="31"/>
      <c r="J29" s="31"/>
      <c r="K29" s="26"/>
      <c r="L29" s="27"/>
      <c r="M29" s="28"/>
      <c r="N29" s="27"/>
      <c r="O29" s="29"/>
      <c r="P29" s="29"/>
    </row>
    <row r="30" spans="1:16">
      <c r="A30" s="20"/>
      <c r="B30" s="21"/>
      <c r="C30" s="32" t="s">
        <v>48</v>
      </c>
      <c r="D30" s="23"/>
      <c r="E30" s="23"/>
      <c r="F30" s="24"/>
      <c r="G30" s="33"/>
      <c r="H30" s="33"/>
      <c r="I30" s="33"/>
      <c r="J30" s="33"/>
      <c r="K30" s="26"/>
      <c r="L30" s="27"/>
      <c r="M30" s="28"/>
      <c r="N30" s="27"/>
      <c r="O30" s="29"/>
      <c r="P30" s="29"/>
    </row>
    <row r="31" spans="1:16">
      <c r="A31" s="20"/>
      <c r="B31" s="21"/>
      <c r="C31" s="24" t="s">
        <v>49</v>
      </c>
      <c r="D31" s="35">
        <v>17.78</v>
      </c>
      <c r="E31" s="35"/>
      <c r="F31" s="36">
        <v>1</v>
      </c>
      <c r="G31" s="36">
        <f>SUM(D31-F31)</f>
        <v>16.78</v>
      </c>
      <c r="H31" s="36"/>
      <c r="I31" s="36">
        <v>0</v>
      </c>
      <c r="J31" s="24"/>
      <c r="K31" s="24"/>
      <c r="L31" s="36">
        <f>SUM(G31,I31,K31)</f>
        <v>16.78</v>
      </c>
      <c r="M31" s="39"/>
      <c r="N31" s="24"/>
      <c r="O31" s="29"/>
      <c r="P31" s="29"/>
    </row>
    <row r="32" spans="1:16">
      <c r="A32" s="20">
        <v>4</v>
      </c>
      <c r="B32" s="40" t="s">
        <v>50</v>
      </c>
      <c r="C32" s="41" t="s">
        <v>51</v>
      </c>
      <c r="D32" s="42" t="s">
        <v>52</v>
      </c>
      <c r="E32" s="42"/>
      <c r="F32" s="24">
        <v>0.5</v>
      </c>
      <c r="G32" s="23"/>
      <c r="H32" s="25"/>
      <c r="I32" s="25"/>
      <c r="J32" s="23"/>
      <c r="K32" s="26" t="s">
        <v>53</v>
      </c>
      <c r="L32" s="27"/>
      <c r="M32" s="28"/>
      <c r="N32" s="27"/>
      <c r="O32" s="29" t="s">
        <v>54</v>
      </c>
      <c r="P32" s="29"/>
    </row>
    <row r="33" spans="1:16">
      <c r="A33" s="20"/>
      <c r="B33" s="40"/>
      <c r="C33" s="41" t="s">
        <v>55</v>
      </c>
      <c r="D33" s="42"/>
      <c r="E33" s="42"/>
      <c r="F33" s="24">
        <v>0.5</v>
      </c>
      <c r="G33" s="23"/>
      <c r="H33" s="31"/>
      <c r="I33" s="31"/>
      <c r="J33" s="23"/>
      <c r="K33" s="26"/>
      <c r="L33" s="27"/>
      <c r="M33" s="28"/>
      <c r="N33" s="27"/>
      <c r="O33" s="29"/>
      <c r="P33" s="29"/>
    </row>
    <row r="34" spans="1:16">
      <c r="A34" s="20"/>
      <c r="B34" s="40"/>
      <c r="C34" s="41" t="s">
        <v>56</v>
      </c>
      <c r="D34" s="42"/>
      <c r="E34" s="42"/>
      <c r="F34" s="24"/>
      <c r="G34" s="23"/>
      <c r="H34" s="31"/>
      <c r="I34" s="31"/>
      <c r="J34" s="23"/>
      <c r="K34" s="26"/>
      <c r="L34" s="27"/>
      <c r="M34" s="28"/>
      <c r="N34" s="27"/>
      <c r="O34" s="29"/>
      <c r="P34" s="29"/>
    </row>
    <row r="35" spans="1:16">
      <c r="A35" s="20"/>
      <c r="B35" s="40"/>
      <c r="C35" s="41" t="s">
        <v>57</v>
      </c>
      <c r="D35" s="42"/>
      <c r="E35" s="42"/>
      <c r="F35" s="24"/>
      <c r="G35" s="23"/>
      <c r="H35" s="33"/>
      <c r="I35" s="33"/>
      <c r="J35" s="23"/>
      <c r="K35" s="26"/>
      <c r="L35" s="27"/>
      <c r="M35" s="28"/>
      <c r="N35" s="27"/>
      <c r="O35" s="29"/>
      <c r="P35" s="29"/>
    </row>
    <row r="36" spans="1:16">
      <c r="A36" s="20"/>
      <c r="B36" s="40"/>
      <c r="C36" s="43" t="s">
        <v>58</v>
      </c>
      <c r="D36" s="44">
        <v>18.329999999999998</v>
      </c>
      <c r="E36" s="44"/>
      <c r="F36" s="36">
        <v>1</v>
      </c>
      <c r="G36" s="36">
        <f>SUM(D36-F36)</f>
        <v>17.329999999999998</v>
      </c>
      <c r="H36" s="36"/>
      <c r="I36" s="36">
        <v>2</v>
      </c>
      <c r="J36" s="24"/>
      <c r="K36" s="24">
        <v>2</v>
      </c>
      <c r="L36" s="36">
        <f>SUM(G36,I36,K36)</f>
        <v>21.33</v>
      </c>
      <c r="M36" s="37"/>
      <c r="N36" s="34"/>
      <c r="O36" s="29"/>
      <c r="P36" s="29"/>
    </row>
    <row r="37" spans="1:16">
      <c r="A37" s="20">
        <v>5</v>
      </c>
      <c r="B37" s="40" t="s">
        <v>59</v>
      </c>
      <c r="C37" s="41" t="s">
        <v>60</v>
      </c>
      <c r="D37" s="42" t="s">
        <v>61</v>
      </c>
      <c r="E37" s="42"/>
      <c r="F37" s="24"/>
      <c r="G37" s="23"/>
      <c r="H37" s="25"/>
      <c r="I37" s="25"/>
      <c r="J37" s="23"/>
      <c r="K37" s="26" t="s">
        <v>62</v>
      </c>
      <c r="L37" s="27"/>
      <c r="M37" s="28"/>
      <c r="N37" s="27"/>
      <c r="O37" s="29"/>
      <c r="P37" s="29"/>
    </row>
    <row r="38" spans="1:16">
      <c r="A38" s="20"/>
      <c r="B38" s="40"/>
      <c r="C38" s="41" t="s">
        <v>63</v>
      </c>
      <c r="D38" s="42"/>
      <c r="E38" s="42"/>
      <c r="F38" s="24"/>
      <c r="G38" s="23"/>
      <c r="H38" s="31"/>
      <c r="I38" s="31"/>
      <c r="J38" s="23"/>
      <c r="K38" s="26"/>
      <c r="L38" s="27"/>
      <c r="M38" s="28"/>
      <c r="N38" s="27"/>
      <c r="O38" s="29"/>
      <c r="P38" s="29"/>
    </row>
    <row r="39" spans="1:16">
      <c r="A39" s="20"/>
      <c r="B39" s="40"/>
      <c r="C39" s="41" t="s">
        <v>64</v>
      </c>
      <c r="D39" s="42"/>
      <c r="E39" s="42"/>
      <c r="F39" s="24"/>
      <c r="G39" s="23"/>
      <c r="H39" s="31"/>
      <c r="I39" s="31"/>
      <c r="J39" s="23"/>
      <c r="K39" s="26"/>
      <c r="L39" s="27"/>
      <c r="M39" s="28"/>
      <c r="N39" s="27"/>
      <c r="O39" s="29"/>
      <c r="P39" s="29"/>
    </row>
    <row r="40" spans="1:16">
      <c r="A40" s="20"/>
      <c r="B40" s="40"/>
      <c r="C40" s="41" t="s">
        <v>65</v>
      </c>
      <c r="D40" s="42"/>
      <c r="E40" s="42"/>
      <c r="F40" s="24"/>
      <c r="G40" s="23"/>
      <c r="H40" s="33"/>
      <c r="I40" s="33"/>
      <c r="J40" s="23"/>
      <c r="K40" s="26"/>
      <c r="L40" s="27"/>
      <c r="M40" s="28"/>
      <c r="N40" s="27"/>
      <c r="O40" s="29"/>
      <c r="P40" s="29"/>
    </row>
    <row r="41" spans="1:16">
      <c r="A41" s="20"/>
      <c r="B41" s="40"/>
      <c r="C41" s="43" t="s">
        <v>66</v>
      </c>
      <c r="D41" s="44">
        <v>20.57</v>
      </c>
      <c r="E41" s="44"/>
      <c r="F41" s="36"/>
      <c r="G41" s="36">
        <f>SUM(D41,F41)</f>
        <v>20.57</v>
      </c>
      <c r="H41" s="36"/>
      <c r="I41" s="36">
        <v>2</v>
      </c>
      <c r="J41" s="24"/>
      <c r="K41" s="24">
        <v>2</v>
      </c>
      <c r="L41" s="36">
        <f>SUM(G41,I41,K41)</f>
        <v>24.57</v>
      </c>
      <c r="M41" s="37"/>
      <c r="N41" s="34"/>
      <c r="O41" s="29"/>
      <c r="P41" s="29"/>
    </row>
    <row r="42" spans="1:16">
      <c r="A42" s="20">
        <v>6</v>
      </c>
      <c r="B42" s="21" t="s">
        <v>67</v>
      </c>
      <c r="C42" s="41" t="s">
        <v>68</v>
      </c>
      <c r="D42" s="42" t="s">
        <v>69</v>
      </c>
      <c r="E42" s="42"/>
      <c r="F42" s="24">
        <v>0.5</v>
      </c>
      <c r="G42" s="35"/>
      <c r="H42" s="45"/>
      <c r="I42" s="45"/>
      <c r="J42" s="35"/>
      <c r="K42" s="26"/>
      <c r="L42" s="27"/>
      <c r="M42" s="28"/>
      <c r="N42" s="27"/>
      <c r="O42" s="29" t="s">
        <v>70</v>
      </c>
      <c r="P42" s="29"/>
    </row>
    <row r="43" spans="1:16">
      <c r="A43" s="20"/>
      <c r="B43" s="21"/>
      <c r="C43" s="41" t="s">
        <v>71</v>
      </c>
      <c r="D43" s="42"/>
      <c r="E43" s="42"/>
      <c r="F43" s="24">
        <v>0.5</v>
      </c>
      <c r="G43" s="35"/>
      <c r="H43" s="46"/>
      <c r="I43" s="46"/>
      <c r="J43" s="35"/>
      <c r="K43" s="26"/>
      <c r="L43" s="27"/>
      <c r="M43" s="28"/>
      <c r="N43" s="27"/>
      <c r="O43" s="29"/>
      <c r="P43" s="29"/>
    </row>
    <row r="44" spans="1:16">
      <c r="A44" s="20"/>
      <c r="B44" s="21"/>
      <c r="C44" s="41" t="s">
        <v>72</v>
      </c>
      <c r="D44" s="42"/>
      <c r="E44" s="42"/>
      <c r="F44" s="24">
        <v>0.5</v>
      </c>
      <c r="G44" s="35"/>
      <c r="H44" s="46"/>
      <c r="I44" s="46"/>
      <c r="J44" s="35"/>
      <c r="K44" s="26"/>
      <c r="L44" s="27"/>
      <c r="M44" s="28"/>
      <c r="N44" s="27"/>
      <c r="O44" s="29"/>
      <c r="P44" s="29"/>
    </row>
    <row r="45" spans="1:16">
      <c r="A45" s="20"/>
      <c r="B45" s="21"/>
      <c r="C45" s="41" t="s">
        <v>73</v>
      </c>
      <c r="D45" s="42"/>
      <c r="E45" s="42"/>
      <c r="F45" s="24"/>
      <c r="G45" s="35"/>
      <c r="H45" s="47"/>
      <c r="I45" s="47"/>
      <c r="J45" s="35"/>
      <c r="K45" s="26"/>
      <c r="L45" s="27"/>
      <c r="M45" s="28"/>
      <c r="N45" s="27"/>
      <c r="O45" s="29"/>
      <c r="P45" s="29"/>
    </row>
    <row r="46" spans="1:16">
      <c r="A46" s="20"/>
      <c r="B46" s="21"/>
      <c r="C46" s="43" t="s">
        <v>74</v>
      </c>
      <c r="D46" s="44">
        <v>18.739999999999998</v>
      </c>
      <c r="E46" s="44"/>
      <c r="F46" s="36">
        <v>1.5</v>
      </c>
      <c r="G46" s="36">
        <f>SUM(D46-F46)</f>
        <v>17.239999999999998</v>
      </c>
      <c r="H46" s="48"/>
      <c r="I46" s="48">
        <v>2</v>
      </c>
      <c r="J46" s="48"/>
      <c r="K46" s="34"/>
      <c r="L46" s="36">
        <f>SUM(G46,I46,K46)</f>
        <v>19.239999999999998</v>
      </c>
      <c r="M46" s="37"/>
      <c r="N46" s="34"/>
      <c r="O46" s="29"/>
      <c r="P46" s="29"/>
    </row>
    <row r="49" spans="2:11">
      <c r="B49" s="50" t="s">
        <v>75</v>
      </c>
      <c r="C49" s="50"/>
      <c r="D49" s="50"/>
      <c r="E49" s="50"/>
      <c r="F49" s="50"/>
      <c r="G49" s="50"/>
      <c r="H49" s="50"/>
      <c r="K49" s="51"/>
    </row>
    <row r="50" spans="2:11">
      <c r="C50" s="52"/>
      <c r="D50" s="53"/>
      <c r="E50" s="53"/>
      <c r="F50" s="53"/>
      <c r="G50" s="53"/>
      <c r="H50" s="53"/>
      <c r="K50" s="51"/>
    </row>
    <row r="52" spans="2:11">
      <c r="B52" s="54" t="s">
        <v>76</v>
      </c>
      <c r="C52" s="55" t="s">
        <v>77</v>
      </c>
      <c r="D52" s="56"/>
      <c r="E52" s="56"/>
      <c r="F52" s="56"/>
      <c r="G52" s="56"/>
      <c r="H52" s="56"/>
      <c r="J52" s="57"/>
      <c r="K52" s="51"/>
    </row>
    <row r="53" spans="2:11">
      <c r="D53" s="58"/>
      <c r="E53" s="58"/>
      <c r="F53" s="58"/>
      <c r="G53" s="58"/>
      <c r="H53" s="58"/>
      <c r="J53" s="57"/>
      <c r="K53" s="51"/>
    </row>
  </sheetData>
  <mergeCells count="94">
    <mergeCell ref="O42:P46"/>
    <mergeCell ref="D46:E46"/>
    <mergeCell ref="I42:I45"/>
    <mergeCell ref="J42:J45"/>
    <mergeCell ref="K42:K45"/>
    <mergeCell ref="L42:L45"/>
    <mergeCell ref="M42:M45"/>
    <mergeCell ref="N42:N45"/>
    <mergeCell ref="L37:L40"/>
    <mergeCell ref="M37:M40"/>
    <mergeCell ref="N37:N40"/>
    <mergeCell ref="O37:P41"/>
    <mergeCell ref="D41:E41"/>
    <mergeCell ref="A42:A46"/>
    <mergeCell ref="B42:B46"/>
    <mergeCell ref="D42:E45"/>
    <mergeCell ref="G42:G45"/>
    <mergeCell ref="H42:H45"/>
    <mergeCell ref="O32:P36"/>
    <mergeCell ref="D36:E36"/>
    <mergeCell ref="A37:A41"/>
    <mergeCell ref="B37:B41"/>
    <mergeCell ref="D37:E40"/>
    <mergeCell ref="G37:G40"/>
    <mergeCell ref="H37:H40"/>
    <mergeCell ref="I37:I40"/>
    <mergeCell ref="J37:J40"/>
    <mergeCell ref="K37:K40"/>
    <mergeCell ref="I32:I35"/>
    <mergeCell ref="J32:J35"/>
    <mergeCell ref="K32:K35"/>
    <mergeCell ref="L32:L35"/>
    <mergeCell ref="M32:M35"/>
    <mergeCell ref="N32:N35"/>
    <mergeCell ref="L27:L30"/>
    <mergeCell ref="M27:M30"/>
    <mergeCell ref="N27:N30"/>
    <mergeCell ref="O27:P31"/>
    <mergeCell ref="D31:E31"/>
    <mergeCell ref="A32:A36"/>
    <mergeCell ref="B32:B36"/>
    <mergeCell ref="D32:E35"/>
    <mergeCell ref="G32:G35"/>
    <mergeCell ref="H32:H35"/>
    <mergeCell ref="O22:P26"/>
    <mergeCell ref="D26:E26"/>
    <mergeCell ref="A27:A31"/>
    <mergeCell ref="B27:B31"/>
    <mergeCell ref="D27:E30"/>
    <mergeCell ref="G27:G30"/>
    <mergeCell ref="H27:H30"/>
    <mergeCell ref="I27:I30"/>
    <mergeCell ref="J27:J30"/>
    <mergeCell ref="K27:K30"/>
    <mergeCell ref="I22:I25"/>
    <mergeCell ref="J22:J25"/>
    <mergeCell ref="K22:K25"/>
    <mergeCell ref="L22:L25"/>
    <mergeCell ref="M22:M25"/>
    <mergeCell ref="N22:N25"/>
    <mergeCell ref="D21:E21"/>
    <mergeCell ref="A22:A26"/>
    <mergeCell ref="B22:B26"/>
    <mergeCell ref="D22:E25"/>
    <mergeCell ref="G22:G25"/>
    <mergeCell ref="H22:H25"/>
    <mergeCell ref="J17:J20"/>
    <mergeCell ref="K17:K20"/>
    <mergeCell ref="L17:L20"/>
    <mergeCell ref="M17:M20"/>
    <mergeCell ref="N17:N20"/>
    <mergeCell ref="O17:P21"/>
    <mergeCell ref="O11:P11"/>
    <mergeCell ref="C12:E12"/>
    <mergeCell ref="F12:F16"/>
    <mergeCell ref="C13:E16"/>
    <mergeCell ref="A17:A21"/>
    <mergeCell ref="B17:B21"/>
    <mergeCell ref="D17:E20"/>
    <mergeCell ref="G17:G20"/>
    <mergeCell ref="H17:H20"/>
    <mergeCell ref="I17:I20"/>
    <mergeCell ref="A8:K8"/>
    <mergeCell ref="A9:K9"/>
    <mergeCell ref="A10:K10"/>
    <mergeCell ref="A11:A16"/>
    <mergeCell ref="B11:B16"/>
    <mergeCell ref="C11:E11"/>
    <mergeCell ref="A1:P1"/>
    <mergeCell ref="A2:P2"/>
    <mergeCell ref="A4:K4"/>
    <mergeCell ref="A5:K5"/>
    <mergeCell ref="A6:K6"/>
    <mergeCell ref="A7:K7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</dc:creator>
  <cp:lastModifiedBy>HMC</cp:lastModifiedBy>
  <cp:lastPrinted>2022-01-27T08:37:31Z</cp:lastPrinted>
  <dcterms:created xsi:type="dcterms:W3CDTF">2022-01-27T08:36:48Z</dcterms:created>
  <dcterms:modified xsi:type="dcterms:W3CDTF">2022-01-27T08:37:57Z</dcterms:modified>
</cp:coreProperties>
</file>